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таблица 9" sheetId="5" r:id="rId1"/>
  </sheets>
  <definedNames>
    <definedName name="_xlnm.Print_Titles" localSheetId="0">'таблица 9'!$8:$8</definedName>
    <definedName name="_xlnm.Print_Area" localSheetId="0">'таблица 9'!$A$1:$L$31</definedName>
  </definedNames>
  <calcPr calcId="145621"/>
</workbook>
</file>

<file path=xl/calcChain.xml><?xml version="1.0" encoding="utf-8"?>
<calcChain xmlns="http://schemas.openxmlformats.org/spreadsheetml/2006/main">
  <c r="G23" i="5" l="1"/>
  <c r="J17" i="5" l="1"/>
  <c r="J10" i="5" s="1"/>
  <c r="J9" i="5" l="1"/>
  <c r="J22" i="5"/>
  <c r="G26" i="5"/>
  <c r="G19" i="5"/>
  <c r="H17" i="5" l="1"/>
  <c r="I22" i="5"/>
  <c r="I21" i="5" s="1"/>
  <c r="H22" i="5"/>
  <c r="G25" i="5"/>
  <c r="H21" i="5"/>
  <c r="G20" i="5"/>
  <c r="G17" i="5" s="1"/>
  <c r="H10" i="5" l="1"/>
  <c r="I10" i="5"/>
  <c r="G11" i="5"/>
  <c r="G14" i="5"/>
  <c r="G15" i="5"/>
  <c r="H9" i="5" l="1"/>
  <c r="J21" i="5" l="1"/>
  <c r="G12" i="5" l="1"/>
  <c r="G10" i="5" s="1"/>
  <c r="J27" i="5" l="1"/>
  <c r="H27" i="5" l="1"/>
  <c r="I9" i="5" l="1"/>
  <c r="K24" i="5"/>
  <c r="G24" i="5" s="1"/>
  <c r="G22" i="5" s="1"/>
  <c r="G21" i="5" s="1"/>
  <c r="G9" i="5" l="1"/>
  <c r="G27" i="5" s="1"/>
  <c r="I27" i="5"/>
  <c r="K21" i="5"/>
  <c r="K27" i="5" l="1"/>
</calcChain>
</file>

<file path=xl/sharedStrings.xml><?xml version="1.0" encoding="utf-8"?>
<sst xmlns="http://schemas.openxmlformats.org/spreadsheetml/2006/main" count="111" uniqueCount="77">
  <si>
    <t>1.</t>
  </si>
  <si>
    <t>2.</t>
  </si>
  <si>
    <t>1.1.</t>
  </si>
  <si>
    <t>2.1.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</si>
  <si>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</si>
  <si>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</si>
  <si>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</si>
  <si>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</si>
  <si>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</si>
  <si>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</si>
  <si>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1.1.2.</t>
  </si>
  <si>
    <t>1.1.3.</t>
  </si>
  <si>
    <t>1.1.4.</t>
  </si>
  <si>
    <t>Контрольное событие программы</t>
  </si>
  <si>
    <t>1.1.1.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</si>
  <si>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</si>
  <si>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</si>
  <si>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</si>
  <si>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</si>
  <si>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2.1.1.</t>
  </si>
  <si>
    <t>2.1.2.</t>
  </si>
  <si>
    <t>4.</t>
  </si>
  <si>
    <t>1.1.5.</t>
  </si>
  <si>
    <t>№      п/п</t>
  </si>
  <si>
    <t>Итого по программе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</si>
  <si>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</si>
  <si>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</si>
  <si>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</t>
  </si>
  <si>
    <t>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</si>
  <si>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</si>
  <si>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 xml:space="preserve">Начальник отдела жилищной политики Администрации города - Маловичко О.А. 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</si>
  <si>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</si>
  <si>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1.1.6.</t>
  </si>
  <si>
    <t>1.1.7.</t>
  </si>
  <si>
    <t>1.1.7.1.</t>
  </si>
  <si>
    <t>1.1.7.2.</t>
  </si>
  <si>
    <t>Улучшение жилищных условий граждан, проживающих в ветхом и аварийном жилье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</si>
  <si>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</si>
  <si>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</si>
  <si>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Заключение договоров найма специализированного жилищного фонда</t>
  </si>
  <si>
    <t>Заключение договоров социального найма</t>
  </si>
  <si>
    <t>Выдача государственного жилищного сертификата</t>
  </si>
  <si>
    <t>Заключение договоров социального найма, договоров мены</t>
  </si>
  <si>
    <t>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</si>
  <si>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</si>
  <si>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Управляющий делами Администрации города                                                                                                                  Ю.А. Лубенцов</t>
  </si>
  <si>
    <t>Обеспечение жильем молодых семей</t>
  </si>
  <si>
    <t>Включение граждан в сводный список граждан, подлежащих обеспечению жилыми помещениями</t>
  </si>
  <si>
    <t xml:space="preserve">Начальник отдела жилищной политики Администрации города -  Маловичко О.А. </t>
  </si>
  <si>
    <t>1.1.7.3.</t>
  </si>
  <si>
    <t>2.1.3.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</si>
  <si>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</si>
  <si>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Приложение</t>
  </si>
  <si>
    <t>Приобретение (строительство) участниками подпрограммы жилых помещений</t>
  </si>
  <si>
    <t>Разработка пректно-сметной документации (далее - ПСД) на строительство жилых домов, а также на строительство, реконструкцию объектов коммунальной инфраструктуры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</si>
  <si>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</si>
  <si>
    <t>Приобретение (строительство)  жилых помещений</t>
  </si>
  <si>
    <t>Обеспечение жилыми помещениями ветеранов, инвалидов и семей, имеющих детей-инвалидов</t>
  </si>
  <si>
    <t>Подготовка проекта постановления о пофамильном распределении средств</t>
  </si>
  <si>
    <t>Директор МКУ г. Новошахтинска «УКС» - Бочаров С.М.</t>
  </si>
  <si>
    <t>Начальник отдела жилищной политики Администрации города - Маловичко О.А., директор МКУ «УЖКХ» - Сикач Л.В., директор МКУ г. Новошахтинска «УКС» - Бочаров С.М.</t>
  </si>
  <si>
    <t>Заключение договора о предоставлении социальной выплаты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</si>
  <si>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</si>
  <si>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реализации  муниципальной программы города Новошахтинска «Развитие жилищного строительства и обеспечение доступным и комфортным жильем жителей» на 2015 год</t>
  </si>
  <si>
    <t>2015 год</t>
  </si>
  <si>
    <t>Объем расходов на 2015 год (тыс. руб.)</t>
  </si>
  <si>
    <t>Размещение заказов на разработку ПСД</t>
  </si>
  <si>
    <t>Получение положительного заключения государственной экспертизы ПСД</t>
  </si>
  <si>
    <t>Размещение заказа на разработку ПСД</t>
  </si>
  <si>
    <t>3.</t>
  </si>
  <si>
    <t xml:space="preserve">Управление в сфере капитального строительства города </t>
  </si>
  <si>
    <t>Переселение граждан из аварийного жилищного фонда города</t>
  </si>
  <si>
    <t>Директор МКУ «УЖКХ» -           Сикач Л.В.</t>
  </si>
  <si>
    <t>Разработка ПСД по объекту: «Строительство малоэтажных жилых домов для обеспечения жильем детей-сирот по                                       ул. Пушкина, ул. Лесной, строительство коммунальной инфраструктуры к указанной жилой застройке в г. Новошахтинске Ростовской области»</t>
  </si>
  <si>
    <t>Разработка ПСД по объекту: «Строительство канализационного коллектора для жилых домов квартала                                                ул. Энгельса в г. Новошахтинске                          Ростовской обл.»</t>
  </si>
  <si>
    <t>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                1-й Тупик, Станционной и пер. Водному»</t>
  </si>
  <si>
    <t xml:space="preserve">к распоряжению
Администрации города
от 30.12.2014  №  279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</si>
</sst>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topLeftCell="A25" zoomScale="70" zoomScaleNormal="77" zoomScaleSheetLayoutView="70" workbookViewId="0">
      <selection activeCell="E9" sqref="E9"/>
    </sheetView>
  </sheetViews>
  <sheetFormatPr defaultRowHeight="15" x14ac:dyDescent="0.25"/>
  <cols>
    <col min="1" max="1" width="10.5703125" style="4" customWidth="1"/>
    <col min="2" max="2" width="48.7109375" style="4" customWidth="1"/>
    <col min="3" max="3" width="34.5703125" style="4" customWidth="1"/>
    <col min="4" max="4" width="36.7109375" style="4" customWidth="1"/>
    <col min="5" max="5" width="32.7109375" style="4" customWidth="1"/>
    <col min="6" max="6" width="18.5703125" style="4" customWidth="1"/>
    <col min="7" max="7" width="15.85546875" style="4" customWidth="1"/>
    <col min="8" max="8" width="12.28515625" style="4" customWidth="1"/>
    <col min="9" max="9" width="11.85546875" style="4" customWidth="1"/>
    <col min="10" max="10" width="12.7109375" style="4" customWidth="1"/>
    <col min="11" max="11" width="9" style="4" customWidth="1"/>
    <col min="12" max="12" width="5.28515625" style="4" customWidth="1"/>
    <col min="13" max="16384" width="9.140625" style="4"/>
  </cols>
  <sheetData>
    <row r="1" spans="1:12" ht="20.25" x14ac:dyDescent="0.25">
      <c r="H1" s="27" t="s">
        <v>52</v>
      </c>
      <c r="I1" s="27"/>
      <c r="J1" s="27"/>
      <c r="K1" s="27"/>
      <c r="L1" s="27"/>
    </row>
    <row r="2" spans="1:12" ht="81" customHeight="1" x14ac:dyDescent="0.25">
      <c r="H2" s="27" t="s">
        <v>76</v>
      </c>
      <c r="I2" s="27"/>
      <c r="J2" s="27"/>
      <c r="K2" s="27"/>
      <c r="L2" s="27"/>
    </row>
    <row r="3" spans="1:12" ht="20.25" x14ac:dyDescent="0.2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51.75" customHeight="1" x14ac:dyDescent="0.25">
      <c r="A4" s="32" t="s">
        <v>63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7.5" customHeight="1" x14ac:dyDescent="0.25"/>
    <row r="6" spans="1:12" x14ac:dyDescent="0.25">
      <c r="A6" s="25" t="s">
        <v>23</v>
      </c>
      <c r="B6" s="25" t="s">
        <v>17</v>
      </c>
      <c r="C6" s="25" t="s">
        <v>9</v>
      </c>
      <c r="D6" s="25" t="s">
        <v>13</v>
      </c>
      <c r="E6" s="25" t="s">
        <v>18</v>
      </c>
      <c r="F6" s="25" t="s">
        <v>8</v>
      </c>
      <c r="G6" s="31" t="s">
        <v>65</v>
      </c>
      <c r="H6" s="31"/>
      <c r="I6" s="31"/>
      <c r="J6" s="31"/>
      <c r="K6" s="31"/>
    </row>
    <row r="7" spans="1:12" ht="82.5" customHeight="1" x14ac:dyDescent="0.25">
      <c r="A7" s="26"/>
      <c r="B7" s="26"/>
      <c r="C7" s="26"/>
      <c r="D7" s="26"/>
      <c r="E7" s="26"/>
      <c r="F7" s="26"/>
      <c r="G7" s="9" t="s">
        <v>6</v>
      </c>
      <c r="H7" s="9" t="s">
        <v>4</v>
      </c>
      <c r="I7" s="9" t="s">
        <v>15</v>
      </c>
      <c r="J7" s="9" t="s">
        <v>7</v>
      </c>
      <c r="K7" s="9" t="s">
        <v>5</v>
      </c>
      <c r="L7" s="7"/>
    </row>
    <row r="8" spans="1:12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0">
        <v>8</v>
      </c>
      <c r="I8" s="10">
        <v>9</v>
      </c>
      <c r="J8" s="10">
        <v>10</v>
      </c>
      <c r="K8" s="8">
        <v>11</v>
      </c>
    </row>
    <row r="9" spans="1:12" ht="107.25" customHeight="1" x14ac:dyDescent="0.25">
      <c r="A9" s="24" t="s">
        <v>0</v>
      </c>
      <c r="B9" s="13" t="s">
        <v>25</v>
      </c>
      <c r="C9" s="14" t="s">
        <v>48</v>
      </c>
      <c r="D9" s="15"/>
      <c r="E9" s="15"/>
      <c r="F9" s="15"/>
      <c r="G9" s="11">
        <f>SUM(H9:K9)</f>
        <v>56303.7</v>
      </c>
      <c r="H9" s="11">
        <f>SUM(H11:H17)</f>
        <v>6240.2</v>
      </c>
      <c r="I9" s="11">
        <f t="shared" ref="I9" si="0">SUM(I11:I17)</f>
        <v>47097.8</v>
      </c>
      <c r="J9" s="11">
        <f>SUM(J10,)</f>
        <v>2965.7</v>
      </c>
      <c r="K9" s="11">
        <v>0</v>
      </c>
      <c r="L9" s="6"/>
    </row>
    <row r="10" spans="1:12" ht="62.25" customHeight="1" x14ac:dyDescent="0.25">
      <c r="A10" s="24" t="s">
        <v>2</v>
      </c>
      <c r="B10" s="15" t="s">
        <v>31</v>
      </c>
      <c r="C10" s="14" t="s">
        <v>30</v>
      </c>
      <c r="D10" s="15"/>
      <c r="E10" s="15"/>
      <c r="F10" s="15"/>
      <c r="G10" s="11">
        <f>SUM(G11:G17)</f>
        <v>56303.7</v>
      </c>
      <c r="H10" s="11">
        <f>SUM(H11:H17)</f>
        <v>6240.2</v>
      </c>
      <c r="I10" s="11">
        <f>SUM(I11:I17)</f>
        <v>47097.8</v>
      </c>
      <c r="J10" s="11">
        <f>SUM(J11:J17)</f>
        <v>2965.7</v>
      </c>
      <c r="K10" s="11">
        <v>0</v>
      </c>
      <c r="L10" s="6"/>
    </row>
    <row r="11" spans="1:12" ht="62.25" customHeight="1" x14ac:dyDescent="0.25">
      <c r="A11" s="24" t="s">
        <v>14</v>
      </c>
      <c r="B11" s="16" t="s">
        <v>46</v>
      </c>
      <c r="C11" s="14" t="s">
        <v>30</v>
      </c>
      <c r="D11" s="15" t="s">
        <v>37</v>
      </c>
      <c r="E11" s="15" t="s">
        <v>53</v>
      </c>
      <c r="F11" s="15" t="s">
        <v>64</v>
      </c>
      <c r="G11" s="11">
        <f>SUM(H11:K11)</f>
        <v>6925.9</v>
      </c>
      <c r="H11" s="11">
        <v>6240.2</v>
      </c>
      <c r="I11" s="11">
        <v>0</v>
      </c>
      <c r="J11" s="11">
        <v>685.7</v>
      </c>
      <c r="K11" s="11">
        <v>0</v>
      </c>
    </row>
    <row r="12" spans="1:12" ht="60" customHeight="1" x14ac:dyDescent="0.25">
      <c r="A12" s="24" t="s">
        <v>10</v>
      </c>
      <c r="B12" s="16" t="s">
        <v>26</v>
      </c>
      <c r="C12" s="14" t="s">
        <v>30</v>
      </c>
      <c r="D12" s="15" t="s">
        <v>38</v>
      </c>
      <c r="E12" s="15" t="s">
        <v>39</v>
      </c>
      <c r="F12" s="15" t="s">
        <v>64</v>
      </c>
      <c r="G12" s="11">
        <f>SUM(H12:K12)</f>
        <v>36455</v>
      </c>
      <c r="H12" s="11">
        <v>0</v>
      </c>
      <c r="I12" s="11">
        <v>36455</v>
      </c>
      <c r="J12" s="11">
        <v>0</v>
      </c>
      <c r="K12" s="11">
        <v>0</v>
      </c>
    </row>
    <row r="13" spans="1:12" ht="77.25" customHeight="1" x14ac:dyDescent="0.25">
      <c r="A13" s="17" t="s">
        <v>11</v>
      </c>
      <c r="B13" s="16" t="s">
        <v>43</v>
      </c>
      <c r="C13" s="14" t="s">
        <v>30</v>
      </c>
      <c r="D13" s="15" t="s">
        <v>38</v>
      </c>
      <c r="E13" s="15" t="s">
        <v>40</v>
      </c>
      <c r="F13" s="15" t="s">
        <v>64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2" ht="77.25" customHeight="1" x14ac:dyDescent="0.25">
      <c r="A14" s="17" t="s">
        <v>12</v>
      </c>
      <c r="B14" s="16" t="s">
        <v>44</v>
      </c>
      <c r="C14" s="14" t="s">
        <v>30</v>
      </c>
      <c r="D14" s="15" t="s">
        <v>38</v>
      </c>
      <c r="E14" s="15" t="s">
        <v>40</v>
      </c>
      <c r="F14" s="15" t="s">
        <v>64</v>
      </c>
      <c r="G14" s="11">
        <f>SUM(H13:K13)</f>
        <v>0</v>
      </c>
      <c r="H14" s="11">
        <v>0</v>
      </c>
      <c r="I14" s="11">
        <v>0</v>
      </c>
      <c r="J14" s="11">
        <v>0</v>
      </c>
      <c r="K14" s="11">
        <v>0</v>
      </c>
    </row>
    <row r="15" spans="1:12" ht="45.75" customHeight="1" x14ac:dyDescent="0.25">
      <c r="A15" s="17" t="s">
        <v>22</v>
      </c>
      <c r="B15" s="16" t="s">
        <v>57</v>
      </c>
      <c r="C15" s="14" t="s">
        <v>30</v>
      </c>
      <c r="D15" s="15" t="s">
        <v>58</v>
      </c>
      <c r="E15" s="15" t="s">
        <v>27</v>
      </c>
      <c r="F15" s="15" t="s">
        <v>64</v>
      </c>
      <c r="G15" s="11">
        <f>SUM(I15:K15)</f>
        <v>10642.8</v>
      </c>
      <c r="H15" s="19">
        <v>0</v>
      </c>
      <c r="I15" s="11">
        <v>10642.8</v>
      </c>
      <c r="J15" s="11">
        <v>0</v>
      </c>
      <c r="K15" s="11">
        <v>0</v>
      </c>
    </row>
    <row r="16" spans="1:12" ht="78" customHeight="1" x14ac:dyDescent="0.25">
      <c r="A16" s="17" t="s">
        <v>32</v>
      </c>
      <c r="B16" s="15" t="s">
        <v>28</v>
      </c>
      <c r="C16" s="14" t="s">
        <v>30</v>
      </c>
      <c r="D16" s="15" t="s">
        <v>47</v>
      </c>
      <c r="E16" s="15" t="s">
        <v>41</v>
      </c>
      <c r="F16" s="15" t="s">
        <v>64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5" ht="79.5" customHeight="1" x14ac:dyDescent="0.25">
      <c r="A17" s="17" t="s">
        <v>33</v>
      </c>
      <c r="B17" s="16" t="s">
        <v>54</v>
      </c>
      <c r="C17" s="14" t="s">
        <v>59</v>
      </c>
      <c r="D17" s="15" t="s">
        <v>66</v>
      </c>
      <c r="E17" s="15" t="s">
        <v>67</v>
      </c>
      <c r="F17" s="15" t="s">
        <v>64</v>
      </c>
      <c r="G17" s="11">
        <f>SUM(G18:G20)</f>
        <v>2280</v>
      </c>
      <c r="H17" s="11">
        <f>SUM(H18:H20)</f>
        <v>0</v>
      </c>
      <c r="I17" s="11">
        <v>0</v>
      </c>
      <c r="J17" s="11">
        <f>SUM(J18:J20)</f>
        <v>2280</v>
      </c>
      <c r="K17" s="11">
        <v>0</v>
      </c>
    </row>
    <row r="18" spans="1:15" ht="75" customHeight="1" x14ac:dyDescent="0.25">
      <c r="A18" s="17" t="s">
        <v>34</v>
      </c>
      <c r="B18" s="16" t="s">
        <v>74</v>
      </c>
      <c r="C18" s="14" t="s">
        <v>59</v>
      </c>
      <c r="D18" s="15" t="s">
        <v>68</v>
      </c>
      <c r="E18" s="15" t="s">
        <v>67</v>
      </c>
      <c r="F18" s="15" t="s">
        <v>64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5" ht="91.5" customHeight="1" x14ac:dyDescent="0.25">
      <c r="A19" s="17" t="s">
        <v>35</v>
      </c>
      <c r="B19" s="16" t="s">
        <v>75</v>
      </c>
      <c r="C19" s="14" t="s">
        <v>59</v>
      </c>
      <c r="D19" s="15" t="s">
        <v>68</v>
      </c>
      <c r="E19" s="15" t="s">
        <v>67</v>
      </c>
      <c r="F19" s="15" t="s">
        <v>64</v>
      </c>
      <c r="G19" s="11">
        <f>SUM(H19:K19)</f>
        <v>2280</v>
      </c>
      <c r="H19" s="21">
        <v>0</v>
      </c>
      <c r="I19" s="11">
        <v>0</v>
      </c>
      <c r="J19" s="11">
        <v>2280</v>
      </c>
      <c r="K19" s="11">
        <v>0</v>
      </c>
    </row>
    <row r="20" spans="1:15" ht="105" customHeight="1" x14ac:dyDescent="0.25">
      <c r="A20" s="17" t="s">
        <v>49</v>
      </c>
      <c r="B20" s="16" t="s">
        <v>73</v>
      </c>
      <c r="C20" s="14" t="s">
        <v>59</v>
      </c>
      <c r="D20" s="15" t="s">
        <v>68</v>
      </c>
      <c r="E20" s="15" t="s">
        <v>67</v>
      </c>
      <c r="F20" s="15" t="s">
        <v>64</v>
      </c>
      <c r="G20" s="11">
        <f>SUM(H20:K20)</f>
        <v>0</v>
      </c>
      <c r="H20" s="11">
        <v>0</v>
      </c>
      <c r="I20" s="11">
        <v>0</v>
      </c>
      <c r="J20" s="11">
        <v>0</v>
      </c>
      <c r="K20" s="11">
        <v>0</v>
      </c>
    </row>
    <row r="21" spans="1:15" ht="121.5" customHeight="1" x14ac:dyDescent="0.25">
      <c r="A21" s="24" t="s">
        <v>1</v>
      </c>
      <c r="B21" s="16" t="s">
        <v>55</v>
      </c>
      <c r="C21" s="14" t="s">
        <v>60</v>
      </c>
      <c r="D21" s="15"/>
      <c r="E21" s="15"/>
      <c r="F21" s="15"/>
      <c r="G21" s="11">
        <f>SUM(G22)</f>
        <v>376159.30000000005</v>
      </c>
      <c r="H21" s="11">
        <f>SUM(H23:H24)</f>
        <v>176875.1</v>
      </c>
      <c r="I21" s="11">
        <f>SUM(I22)</f>
        <v>179849.5</v>
      </c>
      <c r="J21" s="11">
        <f>SUM(J23:J24)</f>
        <v>19434.7</v>
      </c>
      <c r="K21" s="11">
        <f>SUM(K23:K24)</f>
        <v>0</v>
      </c>
    </row>
    <row r="22" spans="1:15" ht="105.75" customHeight="1" x14ac:dyDescent="0.25">
      <c r="A22" s="24" t="s">
        <v>3</v>
      </c>
      <c r="B22" s="16" t="s">
        <v>36</v>
      </c>
      <c r="C22" s="14" t="s">
        <v>60</v>
      </c>
      <c r="D22" s="15"/>
      <c r="E22" s="15"/>
      <c r="F22" s="15"/>
      <c r="G22" s="11">
        <f>SUM(G23:G25)</f>
        <v>376159.30000000005</v>
      </c>
      <c r="H22" s="11">
        <f>SUM(H23:H25)</f>
        <v>176875.1</v>
      </c>
      <c r="I22" s="11">
        <f>SUM(I23:I25)</f>
        <v>179849.5</v>
      </c>
      <c r="J22" s="11">
        <f>SUM(J23:J25)</f>
        <v>19434.7</v>
      </c>
      <c r="K22" s="11">
        <v>0</v>
      </c>
      <c r="L22" s="6"/>
    </row>
    <row r="23" spans="1:15" ht="92.25" customHeight="1" x14ac:dyDescent="0.25">
      <c r="A23" s="24" t="s">
        <v>19</v>
      </c>
      <c r="B23" s="16" t="s">
        <v>29</v>
      </c>
      <c r="C23" s="14" t="s">
        <v>30</v>
      </c>
      <c r="D23" s="15" t="s">
        <v>61</v>
      </c>
      <c r="E23" s="15" t="s">
        <v>56</v>
      </c>
      <c r="F23" s="15" t="s">
        <v>64</v>
      </c>
      <c r="G23" s="11">
        <f>SUM(H23:K23)</f>
        <v>179849.5</v>
      </c>
      <c r="H23" s="11">
        <v>0</v>
      </c>
      <c r="I23" s="11">
        <v>179849.5</v>
      </c>
      <c r="J23" s="11">
        <v>0</v>
      </c>
      <c r="K23" s="11">
        <v>0</v>
      </c>
    </row>
    <row r="24" spans="1:15" ht="90" customHeight="1" x14ac:dyDescent="0.25">
      <c r="A24" s="24" t="s">
        <v>20</v>
      </c>
      <c r="B24" s="16" t="s">
        <v>71</v>
      </c>
      <c r="C24" s="14" t="s">
        <v>72</v>
      </c>
      <c r="D24" s="15" t="s">
        <v>62</v>
      </c>
      <c r="E24" s="15" t="s">
        <v>42</v>
      </c>
      <c r="F24" s="15" t="s">
        <v>64</v>
      </c>
      <c r="G24" s="11">
        <f>SUM(H24:K24)</f>
        <v>196309.80000000002</v>
      </c>
      <c r="H24" s="11">
        <v>176875.1</v>
      </c>
      <c r="I24" s="11">
        <v>0</v>
      </c>
      <c r="J24" s="11">
        <v>19434.7</v>
      </c>
      <c r="K24" s="11">
        <f t="shared" ref="K24" si="1">K26</f>
        <v>0</v>
      </c>
      <c r="L24" s="3"/>
      <c r="M24" s="3"/>
      <c r="N24" s="3"/>
      <c r="O24" s="2"/>
    </row>
    <row r="25" spans="1:15" ht="59.25" customHeight="1" x14ac:dyDescent="0.25">
      <c r="A25" s="24" t="s">
        <v>50</v>
      </c>
      <c r="B25" s="20" t="s">
        <v>51</v>
      </c>
      <c r="C25" s="14" t="s">
        <v>59</v>
      </c>
      <c r="D25" s="15"/>
      <c r="E25" s="15"/>
      <c r="F25" s="15" t="s">
        <v>64</v>
      </c>
      <c r="G25" s="11">
        <f>SUM(H25:K25)</f>
        <v>0</v>
      </c>
      <c r="H25" s="11">
        <v>0</v>
      </c>
      <c r="I25" s="11">
        <v>0</v>
      </c>
      <c r="J25" s="11">
        <v>0</v>
      </c>
      <c r="K25" s="11">
        <v>0</v>
      </c>
      <c r="L25" s="3"/>
      <c r="M25" s="3"/>
      <c r="N25" s="3"/>
      <c r="O25" s="2"/>
    </row>
    <row r="26" spans="1:15" ht="45" customHeight="1" x14ac:dyDescent="0.25">
      <c r="A26" s="24" t="s">
        <v>69</v>
      </c>
      <c r="B26" s="18" t="s">
        <v>70</v>
      </c>
      <c r="C26" s="14" t="s">
        <v>59</v>
      </c>
      <c r="D26" s="16"/>
      <c r="E26" s="16"/>
      <c r="F26" s="15" t="s">
        <v>64</v>
      </c>
      <c r="G26" s="11">
        <f>SUM(H26:K26)</f>
        <v>7392.7</v>
      </c>
      <c r="H26" s="11">
        <v>0</v>
      </c>
      <c r="I26" s="11">
        <v>0</v>
      </c>
      <c r="J26" s="11">
        <v>7392.7</v>
      </c>
      <c r="K26" s="11">
        <v>0</v>
      </c>
      <c r="L26" s="3"/>
      <c r="M26" s="3"/>
      <c r="N26" s="3"/>
      <c r="O26" s="2"/>
    </row>
    <row r="27" spans="1:15" ht="33" customHeight="1" x14ac:dyDescent="0.25">
      <c r="A27" s="22" t="s">
        <v>21</v>
      </c>
      <c r="B27" s="15" t="s">
        <v>24</v>
      </c>
      <c r="C27" s="15"/>
      <c r="D27" s="15"/>
      <c r="E27" s="15"/>
      <c r="F27" s="15"/>
      <c r="G27" s="11">
        <f>SUM(G9,G21,G26,)</f>
        <v>439855.70000000007</v>
      </c>
      <c r="H27" s="11">
        <f>SUM(H9,H21,H26,)</f>
        <v>183115.30000000002</v>
      </c>
      <c r="I27" s="11">
        <f>SUM(I9,I21,I26,)</f>
        <v>226947.3</v>
      </c>
      <c r="J27" s="11">
        <f>SUM(J9,J21,J26,)</f>
        <v>29793.100000000002</v>
      </c>
      <c r="K27" s="11">
        <f>SUM(K9,K21,K26)</f>
        <v>0</v>
      </c>
      <c r="L27" s="23"/>
    </row>
    <row r="28" spans="1:15" s="1" customFormat="1" ht="74.25" customHeight="1" x14ac:dyDescent="0.3">
      <c r="A28" s="12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1" customFormat="1" ht="31.5" customHeight="1" x14ac:dyDescent="0.35">
      <c r="A29" s="1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s="1" customFormat="1" ht="31.5" customHeight="1" x14ac:dyDescent="0.35">
      <c r="A30" s="1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22.5" customHeight="1" x14ac:dyDescent="0.25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15">
    <mergeCell ref="E6:E7"/>
    <mergeCell ref="F6:F7"/>
    <mergeCell ref="H1:L1"/>
    <mergeCell ref="H2:L2"/>
    <mergeCell ref="B31:K31"/>
    <mergeCell ref="B28:O28"/>
    <mergeCell ref="B29:O29"/>
    <mergeCell ref="B30:O30"/>
    <mergeCell ref="G6:K6"/>
    <mergeCell ref="A3:K3"/>
    <mergeCell ref="A4:K4"/>
    <mergeCell ref="A6:A7"/>
    <mergeCell ref="B6:B7"/>
    <mergeCell ref="C6:C7"/>
    <mergeCell ref="D6:D7"/>
  </mergeCells>
  <pageMargins left="0.31496062992125984" right="0.31496062992125984" top="0.35433070866141736" bottom="0.35433070866141736" header="0.31496062992125984" footer="0.31496062992125984"/>
  <pageSetup paperSize="9" scale="56" fitToHeight="0" orientation="landscape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2015-01-26T12:15:59Z</dcterms:modified>
</cp:coreProperties>
</file>